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kfeneaec-my.sharepoint.com/personal/joseph_kivuva_tekfen-eaec_com/Documents/Test Procedures/Proctor Compaction/"/>
    </mc:Choice>
  </mc:AlternateContent>
  <xr:revisionPtr revIDLastSave="11" documentId="8_{92FEA070-A0BA-4AD8-BB1F-0A7CD05F1CBE}" xr6:coauthVersionLast="47" xr6:coauthVersionMax="47" xr10:uidLastSave="{2E7700E6-BDF2-4C85-B68D-DAFB012EBAEE}"/>
  <bookViews>
    <workbookView xWindow="20370" yWindow="-120" windowWidth="29040" windowHeight="15720" xr2:uid="{00000000-000D-0000-FFFF-FFFF00000000}"/>
  </bookViews>
  <sheets>
    <sheet name="Proctor Compaction" sheetId="1" r:id="rId1"/>
  </sheets>
  <definedNames>
    <definedName name="_xlnm.Print_Area" localSheetId="0">'Proctor Compaction'!$A$1:$I$48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D24" i="1"/>
  <c r="E22" i="1"/>
  <c r="E25" i="1" s="1"/>
  <c r="F22" i="1"/>
  <c r="F25" i="1" s="1"/>
  <c r="G22" i="1"/>
  <c r="H22" i="1"/>
  <c r="H25" i="1" s="1"/>
  <c r="D22" i="1"/>
  <c r="D25" i="1" s="1"/>
  <c r="H15" i="1"/>
  <c r="H17" i="1" s="1"/>
  <c r="G15" i="1"/>
  <c r="G17" i="1" s="1"/>
  <c r="F15" i="1"/>
  <c r="F17" i="1" s="1"/>
  <c r="E15" i="1"/>
  <c r="E17" i="1" s="1"/>
  <c r="D15" i="1"/>
  <c r="D17" i="1" s="1"/>
  <c r="D26" i="1" l="1"/>
  <c r="H26" i="1"/>
  <c r="G25" i="1"/>
  <c r="E26" i="1"/>
  <c r="F26" i="1"/>
  <c r="G26" i="1"/>
</calcChain>
</file>

<file path=xl/sharedStrings.xml><?xml version="1.0" encoding="utf-8"?>
<sst xmlns="http://schemas.openxmlformats.org/spreadsheetml/2006/main" count="70" uniqueCount="61">
  <si>
    <t>Project</t>
  </si>
  <si>
    <t>Location</t>
  </si>
  <si>
    <t>KM 1+500</t>
  </si>
  <si>
    <t>Material</t>
  </si>
  <si>
    <t>NATURAL GRAVEL</t>
  </si>
  <si>
    <t>Tested by</t>
  </si>
  <si>
    <t>Date</t>
  </si>
  <si>
    <t>Ref:</t>
  </si>
  <si>
    <t>BS 1377: Part 2</t>
  </si>
  <si>
    <t>AFSAHARA HIGHWAY</t>
  </si>
  <si>
    <t>KIVUVA</t>
  </si>
  <si>
    <t>Approved By:
Date:</t>
  </si>
  <si>
    <r>
      <rPr>
        <sz val="12"/>
        <rFont val="Century"/>
        <family val="1"/>
      </rPr>
      <t>Checked By:</t>
    </r>
    <r>
      <rPr>
        <sz val="12"/>
        <rFont val="Times New Roman"/>
        <family val="1"/>
      </rPr>
      <t xml:space="preserve">                                                                             </t>
    </r>
    <r>
      <rPr>
        <sz val="12"/>
        <rFont val="Century"/>
        <family val="1"/>
      </rPr>
      <t>Date</t>
    </r>
    <r>
      <rPr>
        <sz val="12"/>
        <rFont val="Times New Roman"/>
        <family val="1"/>
      </rPr>
      <t>:</t>
    </r>
  </si>
  <si>
    <t>C1</t>
  </si>
  <si>
    <t>C2</t>
  </si>
  <si>
    <t>%</t>
  </si>
  <si>
    <t>13.08.2024</t>
  </si>
  <si>
    <t>Method of Compaction : Light Compaction</t>
  </si>
  <si>
    <t>BULK DENSITY DETERMINATION</t>
  </si>
  <si>
    <t>Test No</t>
  </si>
  <si>
    <t>A</t>
  </si>
  <si>
    <t>C</t>
  </si>
  <si>
    <t>E</t>
  </si>
  <si>
    <t>F</t>
  </si>
  <si>
    <t>G</t>
  </si>
  <si>
    <t>B</t>
  </si>
  <si>
    <t>D</t>
  </si>
  <si>
    <t>Water Added</t>
  </si>
  <si>
    <t>Weight of Mould</t>
  </si>
  <si>
    <t>Weight of Sample (C-D)</t>
  </si>
  <si>
    <t>Volume of Mould</t>
  </si>
  <si>
    <t>WET DENSITY (E/F)*1000</t>
  </si>
  <si>
    <t>Weight of Mould + Sample</t>
  </si>
  <si>
    <t xml:space="preserve">Weight of Sample </t>
  </si>
  <si>
    <t>g</t>
  </si>
  <si>
    <t>ml</t>
  </si>
  <si>
    <r>
      <t>cm</t>
    </r>
    <r>
      <rPr>
        <vertAlign val="superscript"/>
        <sz val="12"/>
        <rFont val="Century"/>
        <family val="1"/>
      </rPr>
      <t>3</t>
    </r>
  </si>
  <si>
    <r>
      <t>Kg/m</t>
    </r>
    <r>
      <rPr>
        <vertAlign val="superscript"/>
        <sz val="12"/>
        <rFont val="Century"/>
        <family val="1"/>
      </rPr>
      <t>3</t>
    </r>
  </si>
  <si>
    <t>MOISTURE CONTENT DETERMINATION</t>
  </si>
  <si>
    <t>Container No</t>
  </si>
  <si>
    <t>C8</t>
  </si>
  <si>
    <t>C15</t>
  </si>
  <si>
    <t>C19</t>
  </si>
  <si>
    <t>C5</t>
  </si>
  <si>
    <t>Weight of Wet Soil + Container</t>
  </si>
  <si>
    <t>Weight of Dry Soil + Container</t>
  </si>
  <si>
    <t>H</t>
  </si>
  <si>
    <t>I</t>
  </si>
  <si>
    <t>J</t>
  </si>
  <si>
    <t>K</t>
  </si>
  <si>
    <t>M</t>
  </si>
  <si>
    <t>N</t>
  </si>
  <si>
    <t>L</t>
  </si>
  <si>
    <t>Weight of Water (H-I)</t>
  </si>
  <si>
    <t>Weight of Empty Container</t>
  </si>
  <si>
    <t>Weight of Dry Soil (I-K)</t>
  </si>
  <si>
    <t>Moisture Content (J*100)/L</t>
  </si>
  <si>
    <t>DRY DENSITY (G*100)/(M+100)</t>
  </si>
  <si>
    <t xml:space="preserve">Optimum Moisture Content : </t>
  </si>
  <si>
    <t>Maximum Dry Density (MDD):</t>
  </si>
  <si>
    <r>
      <t>1853 Kg/m</t>
    </r>
    <r>
      <rPr>
        <b/>
        <vertAlign val="superscript"/>
        <sz val="12"/>
        <rFont val="Cambria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</si>
</sst>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2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name val="Century"/>
      <family val="1"/>
    </font>
    <font>
      <sz val="12"/>
      <name val="Centaur"/>
      <family val="1"/>
    </font>
    <font>
      <sz val="12"/>
      <name val="Times New Roman"/>
      <family val="1"/>
    </font>
    <font>
      <b/>
      <sz val="12"/>
      <name val="Century"/>
      <family val="1"/>
    </font>
    <font>
      <sz val="12"/>
      <name val="宋体"/>
      <charset val="134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name val="Century"/>
      <family val="1"/>
    </font>
    <font>
      <b/>
      <sz val="12"/>
      <name val="Cambria"/>
      <family val="1"/>
    </font>
    <font>
      <b/>
      <vertAlign val="superscript"/>
      <sz val="12"/>
      <name val="Cambria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53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horizontal="left" vertical="top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3">
    <cellStyle name="Normal" xfId="0" builtinId="0"/>
    <cellStyle name="常规 2" xfId="2" xr:uid="{DF8792E3-AF8D-4B0B-8480-A5AECC66B5B4}"/>
    <cellStyle name="常规 2 2" xfId="1" xr:uid="{45688CE0-702C-4319-8D5E-FE8298EF3307}"/>
  </cellStyles>
  <dxfs count="0"/>
  <tableStyles count="0" defaultTableStyle="TableStyleMedium9" defaultPivotStyle="PivotStyleLight16"/>
  <colors>
    <mruColors>
      <color rgb="FFFFFF66"/>
      <color rgb="FFDCD7C0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'Proctor Compaction'!$B$26</c:f>
              <c:strCache>
                <c:ptCount val="1"/>
                <c:pt idx="0">
                  <c:v>DRY DENSITY (G*100)/(M+100)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'Proctor Compaction'!$D$25:$H$25</c:f>
              <c:numCache>
                <c:formatCode>General</c:formatCode>
                <c:ptCount val="5"/>
                <c:pt idx="0">
                  <c:v>5.9</c:v>
                </c:pt>
                <c:pt idx="1">
                  <c:v>7.7</c:v>
                </c:pt>
                <c:pt idx="2">
                  <c:v>9.6999999999999993</c:v>
                </c:pt>
                <c:pt idx="3">
                  <c:v>11.6</c:v>
                </c:pt>
                <c:pt idx="4">
                  <c:v>13.7</c:v>
                </c:pt>
              </c:numCache>
            </c:numRef>
          </c:xVal>
          <c:yVal>
            <c:numRef>
              <c:f>'Proctor Compaction'!$D$26:$H$26</c:f>
              <c:numCache>
                <c:formatCode>General</c:formatCode>
                <c:ptCount val="5"/>
                <c:pt idx="0">
                  <c:v>1686</c:v>
                </c:pt>
                <c:pt idx="1">
                  <c:v>1808</c:v>
                </c:pt>
                <c:pt idx="2">
                  <c:v>1853</c:v>
                </c:pt>
                <c:pt idx="3">
                  <c:v>1801</c:v>
                </c:pt>
                <c:pt idx="4">
                  <c:v>1684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B3-4E66-A7A2-10ED9352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03727"/>
        <c:axId val="86897967"/>
      </c:scatterChart>
      <c:valAx>
        <c:axId val="86903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</a:t>
                </a:r>
                <a:r>
                  <a:rPr lang="en-US" baseline="0"/>
                  <a:t> Content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6897967"/>
        <c:crosses val="autoZero"/>
        <c:crossBetween val="midCat"/>
      </c:valAx>
      <c:valAx>
        <c:axId val="8689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Dry Density (Kg/m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6903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28</xdr:row>
      <xdr:rowOff>9524</xdr:rowOff>
    </xdr:from>
    <xdr:to>
      <xdr:col>8</xdr:col>
      <xdr:colOff>933450</xdr:colOff>
      <xdr:row>44</xdr:row>
      <xdr:rowOff>266700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F74F02-8A1A-665A-013D-39954338D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30</xdr:row>
      <xdr:rowOff>76200</xdr:rowOff>
    </xdr:from>
    <xdr:to>
      <xdr:col>5</xdr:col>
      <xdr:colOff>238125</xdr:colOff>
      <xdr:row>43</xdr:row>
      <xdr:rowOff>9525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AC10C78-7155-B0AE-E260-9D431C3C54D0}"/>
            </a:ext>
          </a:extLst>
        </xdr:cNvPr>
        <xdr:cNvCxnSpPr/>
      </xdr:nvCxnSpPr>
      <xdr:spPr>
        <a:xfrm>
          <a:off x="7010400" y="9353550"/>
          <a:ext cx="0" cy="401955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30</xdr:row>
      <xdr:rowOff>76200</xdr:rowOff>
    </xdr:from>
    <xdr:to>
      <xdr:col>5</xdr:col>
      <xdr:colOff>238125</xdr:colOff>
      <xdr:row>30</xdr:row>
      <xdr:rowOff>76200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96CB37A-B649-AEDC-42C4-C16AF554EF49}"/>
            </a:ext>
          </a:extLst>
        </xdr:cNvPr>
        <xdr:cNvCxnSpPr/>
      </xdr:nvCxnSpPr>
      <xdr:spPr>
        <a:xfrm flipH="1">
          <a:off x="857250" y="9353550"/>
          <a:ext cx="6153150" cy="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47"/>
  <sheetViews>
    <sheetView tabSelected="1" view="pageBreakPreview" zoomScaleNormal="85" zoomScaleSheetLayoutView="100" workbookViewId="0">
      <selection activeCell="G12" sqref="G12"/>
    </sheetView>
  </sheetViews>
  <sheetFormatPr defaultRowHeight="12.75"/>
  <cols>
    <col min="1" max="1" width="14.6640625" customWidth="1"/>
    <col min="2" max="2" width="45.5" customWidth="1"/>
    <col min="3" max="3" width="9.83203125" customWidth="1"/>
    <col min="4" max="4" width="17.83203125" customWidth="1"/>
    <col min="5" max="5" width="30.6640625" customWidth="1"/>
    <col min="6" max="6" width="16.33203125" customWidth="1"/>
    <col min="7" max="7" width="33.83203125" bestFit="1" customWidth="1"/>
    <col min="8" max="8" width="13.1640625" customWidth="1"/>
    <col min="9" max="9" width="20.1640625" customWidth="1"/>
    <col min="10" max="10" width="9.6640625" hidden="1" customWidth="1"/>
    <col min="11" max="11" width="12.83203125" customWidth="1"/>
    <col min="12" max="12" width="14.83203125" customWidth="1"/>
  </cols>
  <sheetData>
    <row r="2" spans="1:10" ht="24.95" customHeight="1">
      <c r="A2" s="1" t="s">
        <v>0</v>
      </c>
      <c r="B2" s="3" t="s">
        <v>9</v>
      </c>
      <c r="C2" s="4"/>
      <c r="D2" s="5"/>
      <c r="E2" s="6" t="s">
        <v>12</v>
      </c>
      <c r="F2" s="7"/>
      <c r="G2" s="7"/>
      <c r="H2" s="7"/>
      <c r="I2" s="8"/>
    </row>
    <row r="3" spans="1:10" ht="24.95" customHeight="1">
      <c r="A3" s="1" t="s">
        <v>1</v>
      </c>
      <c r="B3" s="3" t="s">
        <v>2</v>
      </c>
      <c r="C3" s="4"/>
      <c r="D3" s="5"/>
      <c r="E3" s="9"/>
      <c r="F3" s="10"/>
      <c r="G3" s="10"/>
      <c r="H3" s="10"/>
      <c r="I3" s="11"/>
    </row>
    <row r="4" spans="1:10" ht="24.95" customHeight="1">
      <c r="A4" s="1" t="s">
        <v>3</v>
      </c>
      <c r="B4" s="3" t="s">
        <v>4</v>
      </c>
      <c r="C4" s="4"/>
      <c r="D4" s="5"/>
      <c r="E4" s="12"/>
      <c r="F4" s="13"/>
      <c r="G4" s="13"/>
      <c r="H4" s="13"/>
      <c r="I4" s="14"/>
    </row>
    <row r="5" spans="1:10" ht="24.95" customHeight="1">
      <c r="A5" s="1" t="s">
        <v>5</v>
      </c>
      <c r="B5" s="3" t="s">
        <v>10</v>
      </c>
      <c r="C5" s="4"/>
      <c r="D5" s="5"/>
      <c r="E5" s="15" t="s">
        <v>11</v>
      </c>
      <c r="F5" s="16"/>
      <c r="G5" s="17"/>
      <c r="H5" s="17"/>
      <c r="I5" s="18"/>
    </row>
    <row r="6" spans="1:10" ht="24.95" customHeight="1">
      <c r="A6" s="1" t="s">
        <v>6</v>
      </c>
      <c r="B6" s="3" t="s">
        <v>16</v>
      </c>
      <c r="C6" s="4"/>
      <c r="D6" s="5"/>
      <c r="E6" s="19"/>
      <c r="F6" s="20"/>
      <c r="G6" s="20"/>
      <c r="H6" s="20"/>
      <c r="I6" s="21"/>
    </row>
    <row r="7" spans="1:10" ht="24.95" customHeight="1">
      <c r="A7" s="41" t="s">
        <v>7</v>
      </c>
      <c r="B7" s="42" t="s">
        <v>8</v>
      </c>
      <c r="C7" s="43"/>
      <c r="D7" s="44"/>
      <c r="E7" s="19"/>
      <c r="F7" s="45"/>
      <c r="G7" s="45"/>
      <c r="H7" s="45"/>
      <c r="I7" s="21"/>
    </row>
    <row r="8" spans="1:10" ht="24.95" customHeight="1">
      <c r="A8" s="50" t="s">
        <v>17</v>
      </c>
      <c r="B8" s="51"/>
      <c r="C8" s="51"/>
      <c r="D8" s="51"/>
      <c r="E8" s="51"/>
      <c r="F8" s="51"/>
      <c r="G8" s="51"/>
      <c r="H8" s="51"/>
      <c r="I8" s="52"/>
      <c r="J8" s="49"/>
    </row>
    <row r="9" spans="1:10" ht="24.95" customHeight="1">
      <c r="A9" s="46" t="s">
        <v>18</v>
      </c>
      <c r="B9" s="47"/>
      <c r="C9" s="47"/>
      <c r="D9" s="47"/>
      <c r="E9" s="47"/>
      <c r="F9" s="47"/>
      <c r="G9" s="47"/>
      <c r="H9" s="47"/>
      <c r="I9" s="48"/>
      <c r="J9" s="24"/>
    </row>
    <row r="10" spans="1:10" ht="24.95" customHeight="1">
      <c r="A10" s="35"/>
      <c r="B10" s="34" t="s">
        <v>19</v>
      </c>
      <c r="C10" s="33"/>
      <c r="D10" s="28">
        <v>1</v>
      </c>
      <c r="E10" s="28">
        <v>2</v>
      </c>
      <c r="F10" s="28">
        <v>3</v>
      </c>
      <c r="G10" s="28">
        <v>4</v>
      </c>
      <c r="H10" s="28">
        <v>5</v>
      </c>
      <c r="I10" s="28">
        <v>6</v>
      </c>
      <c r="J10" s="24"/>
    </row>
    <row r="11" spans="1:10" ht="24.95" customHeight="1">
      <c r="A11" s="26" t="s">
        <v>20</v>
      </c>
      <c r="B11" s="25" t="s">
        <v>33</v>
      </c>
      <c r="C11" s="27" t="s">
        <v>34</v>
      </c>
      <c r="D11" s="26">
        <v>6000</v>
      </c>
      <c r="E11" s="26">
        <v>6000</v>
      </c>
      <c r="F11" s="26">
        <v>6000</v>
      </c>
      <c r="G11" s="26">
        <v>6000</v>
      </c>
      <c r="H11" s="26">
        <v>6000</v>
      </c>
      <c r="I11" s="26"/>
      <c r="J11" s="24"/>
    </row>
    <row r="12" spans="1:10" ht="24.95" customHeight="1">
      <c r="A12" s="26" t="s">
        <v>25</v>
      </c>
      <c r="B12" s="25" t="s">
        <v>27</v>
      </c>
      <c r="C12" s="27" t="s">
        <v>35</v>
      </c>
      <c r="D12" s="26">
        <v>100</v>
      </c>
      <c r="E12" s="26">
        <v>150</v>
      </c>
      <c r="F12" s="26">
        <v>200</v>
      </c>
      <c r="G12" s="26">
        <v>250</v>
      </c>
      <c r="H12" s="26">
        <v>300</v>
      </c>
      <c r="I12" s="26"/>
      <c r="J12" s="24"/>
    </row>
    <row r="13" spans="1:10" ht="24.95" customHeight="1">
      <c r="A13" s="26" t="s">
        <v>21</v>
      </c>
      <c r="B13" s="25" t="s">
        <v>32</v>
      </c>
      <c r="C13" s="27" t="s">
        <v>34</v>
      </c>
      <c r="D13" s="26">
        <v>5252</v>
      </c>
      <c r="E13" s="26">
        <v>5414</v>
      </c>
      <c r="F13" s="26">
        <v>5500</v>
      </c>
      <c r="G13" s="26">
        <v>5477</v>
      </c>
      <c r="H13" s="26">
        <v>5382</v>
      </c>
      <c r="I13" s="26"/>
      <c r="J13" s="24"/>
    </row>
    <row r="14" spans="1:10" ht="24.95" customHeight="1">
      <c r="A14" s="26" t="s">
        <v>26</v>
      </c>
      <c r="B14" s="25" t="s">
        <v>28</v>
      </c>
      <c r="C14" s="27" t="s">
        <v>34</v>
      </c>
      <c r="D14" s="26">
        <v>3467</v>
      </c>
      <c r="E14" s="26">
        <v>3467</v>
      </c>
      <c r="F14" s="26">
        <v>3467</v>
      </c>
      <c r="G14" s="26">
        <v>3467</v>
      </c>
      <c r="H14" s="26">
        <v>3467</v>
      </c>
      <c r="I14" s="26"/>
      <c r="J14" s="24"/>
    </row>
    <row r="15" spans="1:10" ht="24.95" customHeight="1">
      <c r="A15" s="26" t="s">
        <v>22</v>
      </c>
      <c r="B15" s="25" t="s">
        <v>29</v>
      </c>
      <c r="C15" s="27" t="s">
        <v>34</v>
      </c>
      <c r="D15" s="26">
        <f>D13-D14</f>
        <v>1785</v>
      </c>
      <c r="E15" s="26">
        <f t="shared" ref="E15:H15" si="0">E13-E14</f>
        <v>1947</v>
      </c>
      <c r="F15" s="26">
        <f t="shared" si="0"/>
        <v>2033</v>
      </c>
      <c r="G15" s="26">
        <f t="shared" si="0"/>
        <v>2010</v>
      </c>
      <c r="H15" s="26">
        <f t="shared" si="0"/>
        <v>1915</v>
      </c>
      <c r="I15" s="26"/>
      <c r="J15" s="24"/>
    </row>
    <row r="16" spans="1:10" ht="24.95" customHeight="1">
      <c r="A16" s="26" t="s">
        <v>23</v>
      </c>
      <c r="B16" s="25" t="s">
        <v>30</v>
      </c>
      <c r="C16" s="27" t="s">
        <v>36</v>
      </c>
      <c r="D16" s="26">
        <v>1000</v>
      </c>
      <c r="E16" s="26">
        <v>1000</v>
      </c>
      <c r="F16" s="26">
        <v>1000</v>
      </c>
      <c r="G16" s="26">
        <v>1000</v>
      </c>
      <c r="H16" s="26">
        <v>1000</v>
      </c>
      <c r="I16" s="29"/>
      <c r="J16" s="24"/>
    </row>
    <row r="17" spans="1:10" ht="24.95" customHeight="1">
      <c r="A17" s="26" t="s">
        <v>24</v>
      </c>
      <c r="B17" s="25" t="s">
        <v>31</v>
      </c>
      <c r="C17" s="27" t="s">
        <v>37</v>
      </c>
      <c r="D17" s="26">
        <f>(D15/D16)*1000</f>
        <v>1785</v>
      </c>
      <c r="E17" s="26">
        <f t="shared" ref="E17:H17" si="1">(E15/E16)*1000</f>
        <v>1947</v>
      </c>
      <c r="F17" s="26">
        <f t="shared" si="1"/>
        <v>2033</v>
      </c>
      <c r="G17" s="26">
        <f t="shared" si="1"/>
        <v>2009.9999999999998</v>
      </c>
      <c r="H17" s="26">
        <f t="shared" si="1"/>
        <v>1915</v>
      </c>
      <c r="I17" s="29"/>
      <c r="J17" s="24"/>
    </row>
    <row r="18" spans="1:10" ht="24.95" customHeight="1">
      <c r="A18" s="22" t="s">
        <v>38</v>
      </c>
      <c r="B18" s="22"/>
      <c r="C18" s="22"/>
      <c r="D18" s="22"/>
      <c r="E18" s="22"/>
      <c r="F18" s="22"/>
      <c r="G18" s="22"/>
      <c r="H18" s="22"/>
      <c r="I18" s="22"/>
      <c r="J18" s="24"/>
    </row>
    <row r="19" spans="1:10" ht="24.95" customHeight="1">
      <c r="A19" s="35"/>
      <c r="B19" s="32" t="s">
        <v>39</v>
      </c>
      <c r="C19" s="33"/>
      <c r="D19" s="31" t="s">
        <v>40</v>
      </c>
      <c r="E19" s="31" t="s">
        <v>13</v>
      </c>
      <c r="F19" s="31" t="s">
        <v>41</v>
      </c>
      <c r="G19" s="31" t="s">
        <v>42</v>
      </c>
      <c r="H19" s="31" t="s">
        <v>14</v>
      </c>
      <c r="I19" s="31" t="s">
        <v>43</v>
      </c>
    </row>
    <row r="20" spans="1:10" ht="24.95" customHeight="1">
      <c r="A20" s="26" t="s">
        <v>46</v>
      </c>
      <c r="B20" s="25" t="s">
        <v>44</v>
      </c>
      <c r="C20" s="27" t="s">
        <v>34</v>
      </c>
      <c r="D20" s="26">
        <v>142.30000000000001</v>
      </c>
      <c r="E20" s="26">
        <v>111.8</v>
      </c>
      <c r="F20" s="26">
        <v>123.8</v>
      </c>
      <c r="G20" s="26">
        <v>129.1</v>
      </c>
      <c r="H20" s="26">
        <v>150.5</v>
      </c>
      <c r="I20" s="2"/>
    </row>
    <row r="21" spans="1:10" ht="24.95" customHeight="1">
      <c r="A21" s="26" t="s">
        <v>47</v>
      </c>
      <c r="B21" s="25" t="s">
        <v>45</v>
      </c>
      <c r="C21" s="27" t="s">
        <v>34</v>
      </c>
      <c r="D21" s="26">
        <v>135.6</v>
      </c>
      <c r="E21" s="26">
        <v>105.3</v>
      </c>
      <c r="F21" s="26">
        <v>114.9</v>
      </c>
      <c r="G21" s="26">
        <v>118.1</v>
      </c>
      <c r="H21" s="26">
        <v>135.19999999999999</v>
      </c>
      <c r="I21" s="2"/>
    </row>
    <row r="22" spans="1:10" ht="24.95" customHeight="1">
      <c r="A22" s="26" t="s">
        <v>48</v>
      </c>
      <c r="B22" s="25" t="s">
        <v>53</v>
      </c>
      <c r="C22" s="27" t="s">
        <v>34</v>
      </c>
      <c r="D22" s="26">
        <f>D20-D21</f>
        <v>6.7000000000000171</v>
      </c>
      <c r="E22" s="26">
        <f t="shared" ref="E22:H22" si="2">E20-E21</f>
        <v>6.5</v>
      </c>
      <c r="F22" s="26">
        <f t="shared" si="2"/>
        <v>8.8999999999999915</v>
      </c>
      <c r="G22" s="26">
        <f t="shared" si="2"/>
        <v>11</v>
      </c>
      <c r="H22" s="26">
        <f t="shared" si="2"/>
        <v>15.300000000000011</v>
      </c>
      <c r="I22" s="2"/>
    </row>
    <row r="23" spans="1:10" ht="24.95" customHeight="1">
      <c r="A23" s="26" t="s">
        <v>49</v>
      </c>
      <c r="B23" s="25" t="s">
        <v>54</v>
      </c>
      <c r="C23" s="27" t="s">
        <v>34</v>
      </c>
      <c r="D23" s="26">
        <v>22</v>
      </c>
      <c r="E23" s="26">
        <v>21.3</v>
      </c>
      <c r="F23" s="26">
        <v>23.3</v>
      </c>
      <c r="G23" s="26">
        <v>23.5</v>
      </c>
      <c r="H23" s="26">
        <v>23.2</v>
      </c>
      <c r="I23" s="30"/>
    </row>
    <row r="24" spans="1:10" ht="24.95" customHeight="1">
      <c r="A24" s="26" t="s">
        <v>52</v>
      </c>
      <c r="B24" s="25" t="s">
        <v>55</v>
      </c>
      <c r="C24" s="27" t="s">
        <v>34</v>
      </c>
      <c r="D24" s="26">
        <f>D21-D23</f>
        <v>113.6</v>
      </c>
      <c r="E24" s="26">
        <f t="shared" ref="E24:H24" si="3">E21-E23</f>
        <v>84</v>
      </c>
      <c r="F24" s="26">
        <f t="shared" si="3"/>
        <v>91.600000000000009</v>
      </c>
      <c r="G24" s="26">
        <f t="shared" si="3"/>
        <v>94.6</v>
      </c>
      <c r="H24" s="26">
        <f t="shared" si="3"/>
        <v>111.99999999999999</v>
      </c>
      <c r="I24" s="2"/>
    </row>
    <row r="25" spans="1:10" ht="24.95" customHeight="1">
      <c r="A25" s="26" t="s">
        <v>50</v>
      </c>
      <c r="B25" s="25" t="s">
        <v>56</v>
      </c>
      <c r="C25" s="27" t="s">
        <v>15</v>
      </c>
      <c r="D25" s="26">
        <f>ROUND((D22*100)/D24,1)</f>
        <v>5.9</v>
      </c>
      <c r="E25" s="26">
        <f t="shared" ref="E25:H25" si="4">ROUND((E22*100)/E24,1)</f>
        <v>7.7</v>
      </c>
      <c r="F25" s="26">
        <f t="shared" si="4"/>
        <v>9.6999999999999993</v>
      </c>
      <c r="G25" s="26">
        <f t="shared" si="4"/>
        <v>11.6</v>
      </c>
      <c r="H25" s="26">
        <f t="shared" si="4"/>
        <v>13.7</v>
      </c>
      <c r="I25" s="2"/>
    </row>
    <row r="26" spans="1:10" ht="24.95" customHeight="1">
      <c r="A26" s="26" t="s">
        <v>51</v>
      </c>
      <c r="B26" s="25" t="s">
        <v>57</v>
      </c>
      <c r="C26" s="27" t="s">
        <v>37</v>
      </c>
      <c r="D26" s="26">
        <f>ROUND((D17*100)/(D25+100),0)</f>
        <v>1686</v>
      </c>
      <c r="E26" s="26">
        <f t="shared" ref="E26:H26" si="5">ROUND((E17*100)/(E25+100),0)</f>
        <v>1808</v>
      </c>
      <c r="F26" s="26">
        <f t="shared" si="5"/>
        <v>1853</v>
      </c>
      <c r="G26" s="26">
        <f t="shared" si="5"/>
        <v>1801</v>
      </c>
      <c r="H26" s="26">
        <f t="shared" si="5"/>
        <v>1684</v>
      </c>
      <c r="I26" s="2"/>
    </row>
    <row r="27" spans="1:10" ht="24.9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4.9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24.9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24.9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24.9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24.9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24.9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24.9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24.9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ht="24.9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24.9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4.9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24.9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4.9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24.9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 ht="24.9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24.9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24.9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24.9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24.9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31.5" customHeight="1">
      <c r="A47" s="36" t="s">
        <v>59</v>
      </c>
      <c r="B47" s="37"/>
      <c r="C47" s="38"/>
      <c r="D47" s="36" t="s">
        <v>60</v>
      </c>
      <c r="E47" s="38"/>
      <c r="F47" s="36" t="s">
        <v>58</v>
      </c>
      <c r="G47" s="38"/>
      <c r="H47" s="39">
        <v>9.6000000000000002E-2</v>
      </c>
      <c r="I47" s="40"/>
    </row>
  </sheetData>
  <mergeCells count="18">
    <mergeCell ref="B19:C19"/>
    <mergeCell ref="B10:C10"/>
    <mergeCell ref="A47:C47"/>
    <mergeCell ref="D47:E47"/>
    <mergeCell ref="F47:G47"/>
    <mergeCell ref="H47:I47"/>
    <mergeCell ref="A27:J46"/>
    <mergeCell ref="A9:I9"/>
    <mergeCell ref="A18:I18"/>
    <mergeCell ref="B2:D2"/>
    <mergeCell ref="E2:I4"/>
    <mergeCell ref="B3:D3"/>
    <mergeCell ref="B4:D4"/>
    <mergeCell ref="B5:D5"/>
    <mergeCell ref="E5:I7"/>
    <mergeCell ref="B6:D6"/>
    <mergeCell ref="B7:D7"/>
    <mergeCell ref="A8:I8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Proctor Compaction</vt:lpstr>
      <vt:lpstr>'Proctor Compaction'!Print_Area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KIVUVA</dc:creator>
  <cp:lastModifiedBy>Joseph Kivuva</cp:lastModifiedBy>
  <cp:lastPrinted>2024-08-13T12:58:49Z</cp:lastPrinted>
  <dcterms:created xsi:type="dcterms:W3CDTF">2024-07-20T10:40:53Z</dcterms:created>
  <dcterms:modified xsi:type="dcterms:W3CDTF">2024-08-13T12:59:30Z</dcterms:modified>
</cp:coreProperties>
</file>